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- 3º TRI 20" sheetId="8" r:id="rId1"/>
  </sheets>
  <calcPr calcId="145621"/>
</workbook>
</file>

<file path=xl/calcChain.xml><?xml version="1.0" encoding="utf-8"?>
<calcChain xmlns="http://schemas.openxmlformats.org/spreadsheetml/2006/main">
  <c r="D12" i="8" l="1"/>
  <c r="D13" i="8" s="1"/>
  <c r="C12" i="8"/>
  <c r="C13" i="8" s="1"/>
  <c r="E13" i="8" s="1"/>
  <c r="B12" i="8"/>
  <c r="B13" i="8" s="1"/>
  <c r="D11" i="8"/>
  <c r="D10" i="8"/>
  <c r="C10" i="8"/>
  <c r="E10" i="8" s="1"/>
  <c r="B10" i="8"/>
  <c r="D9" i="8"/>
  <c r="D8" i="8" s="1"/>
  <c r="C9" i="8"/>
  <c r="C8" i="8" s="1"/>
  <c r="B9" i="8"/>
  <c r="E7" i="8"/>
  <c r="B14" i="8" l="1"/>
  <c r="C14" i="8"/>
  <c r="E11" i="8"/>
  <c r="E9" i="8"/>
  <c r="D14" i="8"/>
  <c r="B8" i="8"/>
  <c r="E12" i="8"/>
  <c r="E8" i="8" l="1"/>
  <c r="E14" i="8" s="1"/>
</calcChain>
</file>

<file path=xl/sharedStrings.xml><?xml version="1.0" encoding="utf-8"?>
<sst xmlns="http://schemas.openxmlformats.org/spreadsheetml/2006/main" count="12" uniqueCount="12">
  <si>
    <t>TOTAL</t>
  </si>
  <si>
    <t>RESUMO GERAL DAS RUBRICAS - HOSPITAL GETÚLIO VARGAS FILHO</t>
  </si>
  <si>
    <t>TOTAIS DE DESPESAS</t>
  </si>
  <si>
    <t>FORMAÇÃO DAS RUBRICAS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</si>
  <si>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</si>
  <si>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</si>
  <si>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</si>
  <si>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</si>
  <si>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</si>
  <si>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</si>
  <si>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PRESTAÇÃO DE CONTAS </t>
  </si>
  <si>
    <t xml:space="preserve">(d) apoio a gestão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</si>
</sst>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13" xfId="0" applyFont="1" applyBorder="1"/>
    <xf numFmtId="0" fontId="8" fillId="0" borderId="14" xfId="0" applyFont="1" applyBorder="1"/>
    <xf numFmtId="43" fontId="10" fillId="2" borderId="1" xfId="1" applyFont="1" applyFill="1" applyBorder="1"/>
    <xf numFmtId="0" fontId="7" fillId="0" borderId="8" xfId="0" applyFont="1" applyBorder="1" applyAlignment="1">
      <alignment horizontal="center"/>
    </xf>
    <xf numFmtId="43" fontId="9" fillId="3" borderId="2" xfId="1" applyFont="1" applyFill="1" applyBorder="1"/>
    <xf numFmtId="43" fontId="9" fillId="0" borderId="2" xfId="1" applyFont="1" applyBorder="1"/>
    <xf numFmtId="0" fontId="2" fillId="2" borderId="0" xfId="0" applyFont="1" applyFill="1"/>
    <xf numFmtId="43" fontId="10" fillId="0" borderId="7" xfId="1" applyFont="1" applyBorder="1"/>
    <xf numFmtId="43" fontId="10" fillId="2" borderId="4" xfId="1" applyFont="1" applyFill="1" applyBorder="1"/>
    <xf numFmtId="0" fontId="2" fillId="0" borderId="0" xfId="0" applyFont="1"/>
    <xf numFmtId="43" fontId="0" fillId="0" borderId="0" xfId="1" applyFont="1"/>
    <xf numFmtId="43" fontId="2" fillId="0" borderId="0" xfId="1" applyFont="1"/>
    <xf numFmtId="0" fontId="9" fillId="0" borderId="13" xfId="0" applyFont="1" applyBorder="1"/>
    <xf numFmtId="0" fontId="6" fillId="5" borderId="8" xfId="0" applyFont="1" applyFill="1" applyBorder="1" applyAlignment="1">
      <alignment horizontal="center"/>
    </xf>
    <xf numFmtId="43" fontId="0" fillId="0" borderId="0" xfId="0" applyNumberFormat="1"/>
    <xf numFmtId="43" fontId="6" fillId="0" borderId="9" xfId="0" applyNumberFormat="1" applyFont="1" applyBorder="1"/>
    <xf numFmtId="43" fontId="6" fillId="2" borderId="1" xfId="1" applyFont="1" applyFill="1" applyBorder="1"/>
    <xf numFmtId="43" fontId="6" fillId="3" borderId="4" xfId="0" applyNumberFormat="1" applyFont="1" applyFill="1" applyBorder="1"/>
    <xf numFmtId="17" fontId="7" fillId="3" borderId="3" xfId="0" applyNumberFormat="1" applyFont="1" applyFill="1" applyBorder="1" applyAlignment="1">
      <alignment horizontal="center" vertical="center"/>
    </xf>
    <xf numFmtId="17" fontId="7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3" sqref="A3"/>
    </sheetView>
  </sheetViews>
  <sheetFormatPr defaultRowHeight="15" x14ac:dyDescent="0.25"/>
  <cols>
    <col min="1" max="1" width="36.28515625" customWidth="1"/>
    <col min="2" max="4" width="13.42578125" bestFit="1" customWidth="1"/>
    <col min="5" max="5" width="14.28515625" bestFit="1" customWidth="1"/>
    <col min="7" max="7" width="14.28515625" customWidth="1"/>
  </cols>
  <sheetData>
    <row r="1" spans="1:7" x14ac:dyDescent="0.25">
      <c r="A1" s="11"/>
      <c r="B1" s="1"/>
      <c r="C1" s="1"/>
      <c r="D1" s="1"/>
      <c r="E1" s="1"/>
    </row>
    <row r="2" spans="1:7" ht="21" x14ac:dyDescent="0.35">
      <c r="A2" s="2" t="s">
        <v>1</v>
      </c>
      <c r="B2" s="3"/>
      <c r="C2" s="3"/>
      <c r="D2" s="3"/>
      <c r="E2" s="3"/>
    </row>
    <row r="3" spans="1:7" ht="21.75" thickBot="1" x14ac:dyDescent="0.4">
      <c r="A3" s="4"/>
      <c r="B3" s="3"/>
      <c r="C3" s="3"/>
      <c r="D3" s="3"/>
      <c r="E3" s="3"/>
    </row>
    <row r="4" spans="1:7" ht="15.75" thickBot="1" x14ac:dyDescent="0.3">
      <c r="A4" s="18" t="s">
        <v>10</v>
      </c>
      <c r="B4" s="29"/>
      <c r="C4" s="29"/>
      <c r="D4" s="29"/>
      <c r="E4" s="30"/>
    </row>
    <row r="5" spans="1:7" x14ac:dyDescent="0.25">
      <c r="A5" s="25" t="s">
        <v>3</v>
      </c>
      <c r="B5" s="23">
        <v>44013</v>
      </c>
      <c r="C5" s="23">
        <v>44044</v>
      </c>
      <c r="D5" s="23">
        <v>44075</v>
      </c>
      <c r="E5" s="27" t="s">
        <v>0</v>
      </c>
    </row>
    <row r="6" spans="1:7" ht="15.75" thickBot="1" x14ac:dyDescent="0.3">
      <c r="A6" s="26"/>
      <c r="B6" s="24"/>
      <c r="C6" s="24"/>
      <c r="D6" s="24"/>
      <c r="E6" s="28"/>
    </row>
    <row r="7" spans="1:7" s="14" customFormat="1" x14ac:dyDescent="0.25">
      <c r="A7" s="5" t="s">
        <v>4</v>
      </c>
      <c r="B7" s="20">
        <v>6139103.9000000004</v>
      </c>
      <c r="C7" s="20">
        <v>2925310.03</v>
      </c>
      <c r="D7" s="20">
        <v>2910639.2</v>
      </c>
      <c r="E7" s="22">
        <f t="shared" ref="E7:E13" si="0">SUM(B7:D7)</f>
        <v>11975053.129999999</v>
      </c>
    </row>
    <row r="8" spans="1:7" s="14" customFormat="1" x14ac:dyDescent="0.25">
      <c r="A8" s="5" t="s">
        <v>5</v>
      </c>
      <c r="B8" s="20">
        <f t="shared" ref="B8:D8" si="1">B9+B10</f>
        <v>730661.62000000011</v>
      </c>
      <c r="C8" s="20">
        <f t="shared" si="1"/>
        <v>391570.67</v>
      </c>
      <c r="D8" s="20">
        <f t="shared" si="1"/>
        <v>470396.94999999995</v>
      </c>
      <c r="E8" s="22">
        <f t="shared" si="0"/>
        <v>1592629.24</v>
      </c>
    </row>
    <row r="9" spans="1:7" x14ac:dyDescent="0.25">
      <c r="A9" s="17" t="s">
        <v>6</v>
      </c>
      <c r="B9" s="13">
        <f>101394.56</f>
        <v>101394.56</v>
      </c>
      <c r="C9" s="13">
        <f>39940.76</f>
        <v>39940.76</v>
      </c>
      <c r="D9" s="13">
        <f>290191.97</f>
        <v>290191.96999999997</v>
      </c>
      <c r="E9" s="22">
        <f t="shared" si="0"/>
        <v>431527.29</v>
      </c>
      <c r="G9" s="15"/>
    </row>
    <row r="10" spans="1:7" x14ac:dyDescent="0.25">
      <c r="A10" s="17" t="s">
        <v>7</v>
      </c>
      <c r="B10" s="7">
        <f>629267.06</f>
        <v>629267.06000000006</v>
      </c>
      <c r="C10" s="7">
        <f>351629.91</f>
        <v>351629.91</v>
      </c>
      <c r="D10" s="7">
        <f>180204.98</f>
        <v>180204.98</v>
      </c>
      <c r="E10" s="22">
        <f t="shared" si="0"/>
        <v>1161101.95</v>
      </c>
      <c r="G10" s="15"/>
    </row>
    <row r="11" spans="1:7" s="14" customFormat="1" x14ac:dyDescent="0.25">
      <c r="A11" s="5" t="s">
        <v>8</v>
      </c>
      <c r="B11" s="21">
        <v>1395796.5</v>
      </c>
      <c r="C11" s="21">
        <v>1143885.97</v>
      </c>
      <c r="D11" s="21">
        <f>1041495.27+41294</f>
        <v>1082789.27</v>
      </c>
      <c r="E11" s="22">
        <f t="shared" si="0"/>
        <v>3622471.7399999998</v>
      </c>
      <c r="G11" s="16"/>
    </row>
    <row r="12" spans="1:7" s="14" customFormat="1" x14ac:dyDescent="0.25">
      <c r="A12" s="5" t="s">
        <v>9</v>
      </c>
      <c r="B12" s="21">
        <f t="shared" ref="B12" si="2">284000</f>
        <v>284000</v>
      </c>
      <c r="C12" s="21">
        <f>284000</f>
        <v>284000</v>
      </c>
      <c r="D12" s="21">
        <f>284000</f>
        <v>284000</v>
      </c>
      <c r="E12" s="22">
        <f t="shared" si="0"/>
        <v>852000</v>
      </c>
      <c r="G12" s="16"/>
    </row>
    <row r="13" spans="1:7" ht="15.75" thickBot="1" x14ac:dyDescent="0.3">
      <c r="A13" s="6" t="s">
        <v>11</v>
      </c>
      <c r="B13" s="12">
        <f t="shared" ref="B13:D13" si="3">B12</f>
        <v>284000</v>
      </c>
      <c r="C13" s="12">
        <f t="shared" si="3"/>
        <v>284000</v>
      </c>
      <c r="D13" s="12">
        <f t="shared" si="3"/>
        <v>284000</v>
      </c>
      <c r="E13" s="22">
        <f t="shared" si="0"/>
        <v>852000</v>
      </c>
      <c r="G13" s="15"/>
    </row>
    <row r="14" spans="1:7" ht="15.75" thickBot="1" x14ac:dyDescent="0.3">
      <c r="A14" s="8" t="s">
        <v>2</v>
      </c>
      <c r="B14" s="10">
        <f>SUM(B9:B13)</f>
        <v>2694458.12</v>
      </c>
      <c r="C14" s="10">
        <f>SUM(C9:C13)</f>
        <v>2103456.6399999997</v>
      </c>
      <c r="D14" s="10">
        <f>SUM(D9:D13)</f>
        <v>2121186.2199999997</v>
      </c>
      <c r="E14" s="9">
        <f>E7+E8+E11+E12</f>
        <v>18042154.109999999</v>
      </c>
      <c r="G14" s="15"/>
    </row>
    <row r="15" spans="1:7" x14ac:dyDescent="0.25">
      <c r="E15" s="19"/>
    </row>
  </sheetData>
  <mergeCells count="6">
    <mergeCell ref="E5:E6"/>
    <mergeCell ref="A5:A6"/>
    <mergeCell ref="B4:E4"/>
    <mergeCell ref="B5:B6"/>
    <mergeCell ref="C5:C6"/>
    <mergeCell ref="D5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- 3º TRI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2021-06-23T21:49:50Z</dcterms:modified>
</cp:coreProperties>
</file>