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760"/>
  </bookViews>
  <sheets>
    <sheet name="Prestação de contas - 2º TRI 19" sheetId="6" r:id="rId1"/>
  </sheets>
  <calcPr calcId="145621"/>
</workbook>
</file>

<file path=xl/calcChain.xml><?xml version="1.0" encoding="utf-8"?>
<calcChain xmlns="http://schemas.openxmlformats.org/spreadsheetml/2006/main">
  <c r="D12" i="6" l="1"/>
  <c r="D13" i="6" s="1"/>
  <c r="C12" i="6"/>
  <c r="C13" i="6" s="1"/>
  <c r="B12" i="6"/>
  <c r="B13" i="6" s="1"/>
  <c r="D10" i="6"/>
  <c r="C10" i="6"/>
  <c r="B10" i="6"/>
  <c r="D9" i="6"/>
  <c r="D8" i="6" s="1"/>
  <c r="D14" i="6" s="1"/>
  <c r="C9" i="6"/>
  <c r="B9" i="6"/>
  <c r="B8" i="6" s="1"/>
  <c r="E7" i="6"/>
  <c r="C8" i="6" l="1"/>
  <c r="E10" i="6"/>
  <c r="E13" i="6"/>
  <c r="B14" i="6"/>
  <c r="E11" i="6"/>
  <c r="C14" i="6"/>
  <c r="E8" i="6"/>
  <c r="E9" i="6"/>
  <c r="E12" i="6"/>
  <c r="E14" i="6" l="1"/>
</calcChain>
</file>

<file path=xl/sharedStrings.xml><?xml version="1.0" encoding="utf-8"?>
<sst xmlns="http://schemas.openxmlformats.org/spreadsheetml/2006/main" count="12" uniqueCount="12">
  <si>
    <t>TOTAL</t>
  </si>
  <si>
    <t>RESUMO GERAL DAS RUBRICAS - HOSPITAL GETÚLIO VARGAS FILHO</t>
  </si>
  <si>
    <t>TOTAIS DE DESPESAS</t>
  </si>
  <si>
    <t>FORMAÇÃO DAS RUBRICAS</t>
  </si>
  <si>
    <t>(A) - RH</t>
  </si>
  <si>
    <t>(B) MAT/MED</t>
  </si>
  <si>
    <t>(b1) medicamentos</t>
  </si>
  <si>
    <t>(b2) insumos médicos hospitalares</t>
  </si>
  <si>
    <t>(C ) CONTRATOS E CONSUMOS</t>
  </si>
  <si>
    <t>(D) APOIO A GESTÃO</t>
  </si>
  <si>
    <t xml:space="preserve">(D) apoio a gestão </t>
  </si>
  <si>
    <t xml:space="preserve">PRESTAÇÃO DE CONTAS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</si>
</sst>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0" fillId="2" borderId="0" xfId="0" applyFill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0" borderId="13" xfId="0" applyFont="1" applyBorder="1"/>
    <xf numFmtId="0" fontId="7" fillId="0" borderId="6" xfId="0" applyFont="1" applyBorder="1" applyAlignment="1">
      <alignment horizontal="center"/>
    </xf>
    <xf numFmtId="0" fontId="2" fillId="2" borderId="0" xfId="0" applyFont="1" applyFill="1"/>
    <xf numFmtId="43" fontId="8" fillId="0" borderId="5" xfId="1" applyFont="1" applyBorder="1"/>
    <xf numFmtId="0" fontId="2" fillId="0" borderId="0" xfId="0" applyFont="1"/>
    <xf numFmtId="43" fontId="0" fillId="0" borderId="0" xfId="1" applyFont="1"/>
    <xf numFmtId="0" fontId="8" fillId="0" borderId="13" xfId="0" applyFont="1" applyBorder="1"/>
    <xf numFmtId="43" fontId="9" fillId="0" borderId="7" xfId="1" applyFont="1" applyBorder="1"/>
    <xf numFmtId="43" fontId="9" fillId="0" borderId="2" xfId="1" applyFont="1" applyBorder="1"/>
    <xf numFmtId="0" fontId="10" fillId="0" borderId="0" xfId="0" applyFont="1"/>
    <xf numFmtId="43" fontId="6" fillId="0" borderId="7" xfId="1" applyFont="1" applyBorder="1"/>
    <xf numFmtId="43" fontId="6" fillId="0" borderId="2" xfId="1" applyFont="1" applyBorder="1"/>
    <xf numFmtId="0" fontId="6" fillId="5" borderId="6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17" fontId="7" fillId="3" borderId="9" xfId="0" applyNumberFormat="1" applyFont="1" applyFill="1" applyBorder="1" applyAlignment="1">
      <alignment horizontal="center" vertical="center"/>
    </xf>
    <xf numFmtId="17" fontId="7" fillId="3" borderId="10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3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activeCell="C20" sqref="C20"/>
    </sheetView>
  </sheetViews>
  <sheetFormatPr defaultRowHeight="15" x14ac:dyDescent="0.25"/>
  <cols>
    <col min="1" max="1" width="37.7109375" customWidth="1"/>
    <col min="2" max="4" width="13.28515625" bestFit="1" customWidth="1"/>
    <col min="5" max="5" width="14.28515625" bestFit="1" customWidth="1"/>
    <col min="7" max="7" width="14.28515625" customWidth="1"/>
  </cols>
  <sheetData>
    <row r="1" spans="1:7" x14ac:dyDescent="0.25">
      <c r="A1" s="8"/>
      <c r="B1" s="1"/>
      <c r="C1" s="1"/>
      <c r="D1" s="1"/>
      <c r="E1" s="1"/>
    </row>
    <row r="2" spans="1:7" ht="21" x14ac:dyDescent="0.35">
      <c r="A2" s="27" t="s">
        <v>1</v>
      </c>
      <c r="B2" s="27"/>
      <c r="C2" s="27"/>
      <c r="D2" s="27"/>
      <c r="E2" s="27"/>
    </row>
    <row r="3" spans="1:7" ht="21.75" thickBot="1" x14ac:dyDescent="0.4">
      <c r="A3" s="5"/>
      <c r="B3" s="4"/>
      <c r="C3" s="4"/>
      <c r="D3" s="4"/>
      <c r="E3" s="4"/>
    </row>
    <row r="4" spans="1:7" ht="15.75" thickBot="1" x14ac:dyDescent="0.3">
      <c r="A4" s="18" t="s">
        <v>11</v>
      </c>
      <c r="B4" s="19"/>
      <c r="C4" s="19"/>
      <c r="D4" s="19"/>
      <c r="E4" s="20"/>
    </row>
    <row r="5" spans="1:7" x14ac:dyDescent="0.25">
      <c r="A5" s="25" t="s">
        <v>3</v>
      </c>
      <c r="B5" s="21">
        <v>43556</v>
      </c>
      <c r="C5" s="21">
        <v>43586</v>
      </c>
      <c r="D5" s="21">
        <v>43617</v>
      </c>
      <c r="E5" s="23" t="s">
        <v>0</v>
      </c>
    </row>
    <row r="6" spans="1:7" ht="15.75" thickBot="1" x14ac:dyDescent="0.3">
      <c r="A6" s="26"/>
      <c r="B6" s="22"/>
      <c r="C6" s="22"/>
      <c r="D6" s="22"/>
      <c r="E6" s="24"/>
    </row>
    <row r="7" spans="1:7" s="10" customFormat="1" x14ac:dyDescent="0.25">
      <c r="A7" s="6" t="s">
        <v>4</v>
      </c>
      <c r="B7" s="16">
        <v>2174139.67</v>
      </c>
      <c r="C7" s="16">
        <v>2223489.86</v>
      </c>
      <c r="D7" s="17">
        <v>2218351.84</v>
      </c>
      <c r="E7" s="17">
        <f t="shared" ref="E7:E13" si="0">SUM(B7:D7)</f>
        <v>6615981.3699999992</v>
      </c>
    </row>
    <row r="8" spans="1:7" s="10" customFormat="1" x14ac:dyDescent="0.25">
      <c r="A8" s="6" t="s">
        <v>5</v>
      </c>
      <c r="B8" s="16">
        <f t="shared" ref="B8:D8" si="1">B9+B10</f>
        <v>299483.77999999997</v>
      </c>
      <c r="C8" s="16">
        <f t="shared" si="1"/>
        <v>575850.65</v>
      </c>
      <c r="D8" s="16">
        <f t="shared" si="1"/>
        <v>526306.6</v>
      </c>
      <c r="E8" s="16">
        <f t="shared" si="0"/>
        <v>1401641.0299999998</v>
      </c>
    </row>
    <row r="9" spans="1:7" s="15" customFormat="1" ht="12" x14ac:dyDescent="0.2">
      <c r="A9" s="12" t="s">
        <v>6</v>
      </c>
      <c r="B9" s="13">
        <f>36797.85</f>
        <v>36797.85</v>
      </c>
      <c r="C9" s="13">
        <f>78503.73</f>
        <v>78503.73</v>
      </c>
      <c r="D9" s="14">
        <f>123814.89</f>
        <v>123814.89</v>
      </c>
      <c r="E9" s="14">
        <f t="shared" si="0"/>
        <v>239116.46999999997</v>
      </c>
    </row>
    <row r="10" spans="1:7" s="15" customFormat="1" ht="12" x14ac:dyDescent="0.2">
      <c r="A10" s="12" t="s">
        <v>7</v>
      </c>
      <c r="B10" s="13">
        <f>262685.93</f>
        <v>262685.93</v>
      </c>
      <c r="C10" s="13">
        <f>498067.19-720.27</f>
        <v>497346.92</v>
      </c>
      <c r="D10" s="14">
        <f>402491.71</f>
        <v>402491.71</v>
      </c>
      <c r="E10" s="14">
        <f t="shared" si="0"/>
        <v>1162524.56</v>
      </c>
    </row>
    <row r="11" spans="1:7" s="15" customFormat="1" x14ac:dyDescent="0.25">
      <c r="A11" s="6" t="s">
        <v>8</v>
      </c>
      <c r="B11" s="16">
        <v>1045165.58</v>
      </c>
      <c r="C11" s="16">
        <v>1203367.1499999999</v>
      </c>
      <c r="D11" s="16">
        <v>1140339.46</v>
      </c>
      <c r="E11" s="16">
        <f t="shared" si="0"/>
        <v>3388872.19</v>
      </c>
    </row>
    <row r="12" spans="1:7" s="15" customFormat="1" x14ac:dyDescent="0.25">
      <c r="A12" s="6" t="s">
        <v>9</v>
      </c>
      <c r="B12" s="16">
        <f t="shared" ref="B12:D12" si="2">284000</f>
        <v>284000</v>
      </c>
      <c r="C12" s="16">
        <f t="shared" si="2"/>
        <v>284000</v>
      </c>
      <c r="D12" s="16">
        <f t="shared" si="2"/>
        <v>284000</v>
      </c>
      <c r="E12" s="16">
        <f t="shared" si="0"/>
        <v>852000</v>
      </c>
    </row>
    <row r="13" spans="1:7" s="15" customFormat="1" ht="12.75" thickBot="1" x14ac:dyDescent="0.25">
      <c r="A13" s="12" t="s">
        <v>10</v>
      </c>
      <c r="B13" s="13">
        <f t="shared" ref="B13:D13" si="3">B12</f>
        <v>284000</v>
      </c>
      <c r="C13" s="13">
        <f t="shared" si="3"/>
        <v>284000</v>
      </c>
      <c r="D13" s="13">
        <f t="shared" si="3"/>
        <v>284000</v>
      </c>
      <c r="E13" s="13">
        <f t="shared" si="0"/>
        <v>852000</v>
      </c>
    </row>
    <row r="14" spans="1:7" ht="15.75" thickBot="1" x14ac:dyDescent="0.3">
      <c r="A14" s="7" t="s">
        <v>2</v>
      </c>
      <c r="B14" s="9">
        <f t="shared" ref="B14:D14" si="4">B7+B8+B11+B12</f>
        <v>3802789.03</v>
      </c>
      <c r="C14" s="9">
        <f t="shared" si="4"/>
        <v>4286707.66</v>
      </c>
      <c r="D14" s="9">
        <f t="shared" si="4"/>
        <v>4168997.9</v>
      </c>
      <c r="E14" s="9">
        <f>E7+E8+E11+E12</f>
        <v>12258494.589999998</v>
      </c>
      <c r="G14" s="11"/>
    </row>
    <row r="15" spans="1:7" x14ac:dyDescent="0.25">
      <c r="A15" s="2"/>
      <c r="B15" s="3"/>
      <c r="C15" s="3"/>
      <c r="D15" s="3"/>
      <c r="E15" s="3"/>
      <c r="G15" s="11"/>
    </row>
  </sheetData>
  <mergeCells count="7">
    <mergeCell ref="E5:E6"/>
    <mergeCell ref="A2:E2"/>
    <mergeCell ref="B4:E4"/>
    <mergeCell ref="A5:A6"/>
    <mergeCell ref="B5:B6"/>
    <mergeCell ref="C5:C6"/>
    <mergeCell ref="D5:D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Prestação de contas - 2º TRI 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ideiaslenovo03@ideiasrj.org.br</cp:lastModifiedBy>
  <cp:lastPrinted>2020-12-03T12:43:56Z</cp:lastPrinted>
  <dcterms:created xsi:type="dcterms:W3CDTF">2014-06-24T20:20:43Z</dcterms:created>
  <dcterms:modified xsi:type="dcterms:W3CDTF">2021-06-23T21:25:10Z</dcterms:modified>
</cp:coreProperties>
</file>