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restação de Contas - 1º TRI 19" sheetId="5" r:id="rId1"/>
  </sheets>
  <calcPr calcId="145621"/>
</workbook>
</file>

<file path=xl/calcChain.xml><?xml version="1.0" encoding="utf-8"?>
<calcChain xmlns="http://schemas.openxmlformats.org/spreadsheetml/2006/main">
  <c r="E11" i="5" l="1"/>
  <c r="E7" i="5"/>
  <c r="D12" i="5"/>
  <c r="D13" i="5" s="1"/>
  <c r="C12" i="5"/>
  <c r="B12" i="5"/>
  <c r="B13" i="5" s="1"/>
  <c r="D10" i="5"/>
  <c r="C10" i="5"/>
  <c r="B10" i="5"/>
  <c r="E10" i="5" s="1"/>
  <c r="D9" i="5"/>
  <c r="C9" i="5"/>
  <c r="C8" i="5" s="1"/>
  <c r="B9" i="5"/>
  <c r="B8" i="5" s="1"/>
  <c r="B14" i="5" s="1"/>
  <c r="D8" i="5" l="1"/>
  <c r="D14" i="5" s="1"/>
  <c r="E9" i="5"/>
  <c r="E12" i="5"/>
  <c r="C14" i="5"/>
  <c r="E14" i="5" s="1"/>
  <c r="C13" i="5"/>
  <c r="E13" i="5" s="1"/>
  <c r="E8" i="5" l="1"/>
</calcChain>
</file>

<file path=xl/sharedStrings.xml><?xml version="1.0" encoding="utf-8"?>
<sst xmlns="http://schemas.openxmlformats.org/spreadsheetml/2006/main" count="12" uniqueCount="12">
  <si>
    <t>TOTAL</t>
  </si>
  <si>
    <t>RESUMO GERAL DAS RUBRICAS - HOSPITAL GETÚLIO VARGAS FILHO</t>
  </si>
  <si>
    <t>TOTAIS DE DESPESAS</t>
  </si>
  <si>
    <t>FORMAÇÃO DAS RUBRICAS</t>
  </si>
  <si>
    <t>(A) - RH</t>
  </si>
  <si>
    <t>(B) MAT/MED</t>
  </si>
  <si>
    <t>(b1) medicamentos</t>
  </si>
  <si>
    <t>(b2) insumos médicos hospitalares</t>
  </si>
  <si>
    <t>(C ) CONTRATOS E CONSUMOS</t>
  </si>
  <si>
    <t>(D) APOIO A GESTÃO</t>
  </si>
  <si>
    <t xml:space="preserve">(D) apoio a gestão </t>
  </si>
  <si>
    <t xml:space="preserve">PRESTAÇÃO DE CONTAS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</si>
</sst>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11" xfId="0" applyFont="1" applyBorder="1"/>
    <xf numFmtId="0" fontId="7" fillId="0" borderId="4" xfId="0" applyFont="1" applyBorder="1" applyAlignment="1">
      <alignment horizontal="center"/>
    </xf>
    <xf numFmtId="0" fontId="2" fillId="2" borderId="0" xfId="0" applyFont="1" applyFill="1"/>
    <xf numFmtId="43" fontId="8" fillId="0" borderId="3" xfId="1" applyFont="1" applyBorder="1"/>
    <xf numFmtId="0" fontId="2" fillId="0" borderId="0" xfId="0" applyFont="1"/>
    <xf numFmtId="43" fontId="0" fillId="0" borderId="0" xfId="1" applyFont="1"/>
    <xf numFmtId="0" fontId="8" fillId="0" borderId="11" xfId="0" applyFont="1" applyBorder="1"/>
    <xf numFmtId="43" fontId="9" fillId="0" borderId="5" xfId="1" applyFont="1" applyBorder="1"/>
    <xf numFmtId="0" fontId="10" fillId="0" borderId="0" xfId="0" applyFont="1"/>
    <xf numFmtId="43" fontId="6" fillId="0" borderId="5" xfId="1" applyFont="1" applyBorder="1"/>
    <xf numFmtId="0" fontId="6" fillId="5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17" fontId="7" fillId="3" borderId="7" xfId="0" applyNumberFormat="1" applyFont="1" applyFill="1" applyBorder="1" applyAlignment="1">
      <alignment horizontal="center" vertical="center"/>
    </xf>
    <xf numFmtId="17" fontId="7" fillId="3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 wrapText="1"/>
    </xf>
    <xf numFmtId="17" fontId="7" fillId="3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7" sqref="G7"/>
    </sheetView>
  </sheetViews>
  <sheetFormatPr defaultRowHeight="15" x14ac:dyDescent="0.25"/>
  <cols>
    <col min="1" max="1" width="37.7109375" customWidth="1"/>
    <col min="2" max="4" width="13.28515625" bestFit="1" customWidth="1"/>
    <col min="5" max="5" width="14.28515625" bestFit="1" customWidth="1"/>
    <col min="7" max="7" width="14.28515625" customWidth="1"/>
  </cols>
  <sheetData>
    <row r="1" spans="1:7" x14ac:dyDescent="0.25">
      <c r="A1" s="8"/>
      <c r="B1" s="1"/>
      <c r="C1" s="1"/>
      <c r="D1" s="1"/>
      <c r="E1" s="1"/>
    </row>
    <row r="2" spans="1:7" ht="21" x14ac:dyDescent="0.35">
      <c r="A2" s="24" t="s">
        <v>1</v>
      </c>
      <c r="B2" s="24"/>
      <c r="C2" s="24"/>
      <c r="D2" s="24"/>
      <c r="E2" s="24"/>
    </row>
    <row r="3" spans="1:7" ht="21.75" thickBot="1" x14ac:dyDescent="0.4">
      <c r="A3" s="5"/>
      <c r="B3" s="4"/>
      <c r="C3" s="4"/>
      <c r="D3" s="4"/>
      <c r="E3" s="4"/>
    </row>
    <row r="4" spans="1:7" ht="15.75" thickBot="1" x14ac:dyDescent="0.3">
      <c r="A4" s="16" t="s">
        <v>11</v>
      </c>
      <c r="B4" s="17"/>
      <c r="C4" s="17"/>
      <c r="D4" s="17"/>
      <c r="E4" s="17"/>
    </row>
    <row r="5" spans="1:7" x14ac:dyDescent="0.25">
      <c r="A5" s="20" t="s">
        <v>3</v>
      </c>
      <c r="B5" s="18">
        <v>43466</v>
      </c>
      <c r="C5" s="18">
        <v>43497</v>
      </c>
      <c r="D5" s="18">
        <v>43525</v>
      </c>
      <c r="E5" s="22" t="s">
        <v>0</v>
      </c>
    </row>
    <row r="6" spans="1:7" ht="15.75" thickBot="1" x14ac:dyDescent="0.3">
      <c r="A6" s="21"/>
      <c r="B6" s="19"/>
      <c r="C6" s="19"/>
      <c r="D6" s="19"/>
      <c r="E6" s="23"/>
    </row>
    <row r="7" spans="1:7" s="10" customFormat="1" x14ac:dyDescent="0.25">
      <c r="A7" s="6" t="s">
        <v>4</v>
      </c>
      <c r="B7" s="15">
        <v>2098986.38</v>
      </c>
      <c r="C7" s="15">
        <v>2472185.75</v>
      </c>
      <c r="D7" s="15">
        <v>2267621.7400000002</v>
      </c>
      <c r="E7" s="15">
        <f>SUM(B7:D7)</f>
        <v>6838793.8700000001</v>
      </c>
    </row>
    <row r="8" spans="1:7" s="10" customFormat="1" x14ac:dyDescent="0.25">
      <c r="A8" s="6" t="s">
        <v>5</v>
      </c>
      <c r="B8" s="15">
        <f t="shared" ref="B8:D8" si="0">B9+B10</f>
        <v>651117.51</v>
      </c>
      <c r="C8" s="15">
        <f t="shared" si="0"/>
        <v>348800.74</v>
      </c>
      <c r="D8" s="15">
        <f t="shared" si="0"/>
        <v>488360.07999999996</v>
      </c>
      <c r="E8" s="15">
        <f t="shared" ref="E8:E14" si="1">SUM(B8:D8)</f>
        <v>1488278.33</v>
      </c>
    </row>
    <row r="9" spans="1:7" s="14" customFormat="1" ht="12" x14ac:dyDescent="0.2">
      <c r="A9" s="12" t="s">
        <v>6</v>
      </c>
      <c r="B9" s="13">
        <f>132832.46</f>
        <v>132832.46</v>
      </c>
      <c r="C9" s="13">
        <f>73784.68</f>
        <v>73784.679999999993</v>
      </c>
      <c r="D9" s="13">
        <f>158814.21</f>
        <v>158814.21</v>
      </c>
      <c r="E9" s="13">
        <f t="shared" si="1"/>
        <v>365431.35</v>
      </c>
    </row>
    <row r="10" spans="1:7" s="14" customFormat="1" ht="12" x14ac:dyDescent="0.2">
      <c r="A10" s="12" t="s">
        <v>7</v>
      </c>
      <c r="B10" s="13">
        <f>518285.05</f>
        <v>518285.05</v>
      </c>
      <c r="C10" s="13">
        <f>275016.06</f>
        <v>275016.06</v>
      </c>
      <c r="D10" s="13">
        <f>329545.87</f>
        <v>329545.87</v>
      </c>
      <c r="E10" s="13">
        <f t="shared" si="1"/>
        <v>1122846.98</v>
      </c>
    </row>
    <row r="11" spans="1:7" s="14" customFormat="1" x14ac:dyDescent="0.25">
      <c r="A11" s="6" t="s">
        <v>8</v>
      </c>
      <c r="B11" s="15">
        <v>953878.34</v>
      </c>
      <c r="C11" s="15">
        <v>1025687.61</v>
      </c>
      <c r="D11" s="15">
        <v>989808.42</v>
      </c>
      <c r="E11" s="15">
        <f t="shared" si="1"/>
        <v>2969374.37</v>
      </c>
    </row>
    <row r="12" spans="1:7" s="14" customFormat="1" x14ac:dyDescent="0.25">
      <c r="A12" s="6" t="s">
        <v>9</v>
      </c>
      <c r="B12" s="15">
        <f>298193.54</f>
        <v>298193.53999999998</v>
      </c>
      <c r="C12" s="15">
        <f t="shared" ref="C12:D12" si="2">284000</f>
        <v>284000</v>
      </c>
      <c r="D12" s="15">
        <f t="shared" si="2"/>
        <v>284000</v>
      </c>
      <c r="E12" s="15">
        <f t="shared" si="1"/>
        <v>866193.54</v>
      </c>
    </row>
    <row r="13" spans="1:7" s="14" customFormat="1" ht="12.75" thickBot="1" x14ac:dyDescent="0.25">
      <c r="A13" s="12" t="s">
        <v>10</v>
      </c>
      <c r="B13" s="13">
        <f t="shared" ref="B13:D13" si="3">B12</f>
        <v>298193.53999999998</v>
      </c>
      <c r="C13" s="13">
        <f t="shared" si="3"/>
        <v>284000</v>
      </c>
      <c r="D13" s="13">
        <f t="shared" si="3"/>
        <v>284000</v>
      </c>
      <c r="E13" s="13">
        <f t="shared" si="1"/>
        <v>866193.54</v>
      </c>
    </row>
    <row r="14" spans="1:7" ht="15.75" thickBot="1" x14ac:dyDescent="0.3">
      <c r="A14" s="7" t="s">
        <v>2</v>
      </c>
      <c r="B14" s="9">
        <f t="shared" ref="B14:D14" si="4">B7+B8+B11+B12</f>
        <v>4002175.7699999996</v>
      </c>
      <c r="C14" s="9">
        <f t="shared" si="4"/>
        <v>4130674.1</v>
      </c>
      <c r="D14" s="9">
        <f t="shared" si="4"/>
        <v>4029790.24</v>
      </c>
      <c r="E14" s="9">
        <f t="shared" si="1"/>
        <v>12162640.109999999</v>
      </c>
      <c r="G14" s="11"/>
    </row>
    <row r="15" spans="1:7" x14ac:dyDescent="0.25">
      <c r="A15" s="2"/>
      <c r="B15" s="3"/>
      <c r="C15" s="3"/>
      <c r="D15" s="3"/>
      <c r="E15" s="3"/>
      <c r="G15" s="11"/>
    </row>
  </sheetData>
  <mergeCells count="7">
    <mergeCell ref="E5:E6"/>
    <mergeCell ref="A2:E2"/>
    <mergeCell ref="B4:E4"/>
    <mergeCell ref="A5:A6"/>
    <mergeCell ref="B5:B6"/>
    <mergeCell ref="C5:C6"/>
    <mergeCell ref="D5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de Contas - 1º TRI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ideiaslenovo03@ideiasrj.org.br</cp:lastModifiedBy>
  <cp:lastPrinted>2020-12-03T12:43:56Z</cp:lastPrinted>
  <dcterms:created xsi:type="dcterms:W3CDTF">2014-06-24T20:20:43Z</dcterms:created>
  <dcterms:modified xsi:type="dcterms:W3CDTF">2021-06-23T21:24:37Z</dcterms:modified>
</cp:coreProperties>
</file>